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180" yWindow="3580" windowWidth="26960" windowHeight="14100" tabRatio="1000"/>
  </bookViews>
  <sheets>
    <sheet name="Feuil1" sheetId="6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" i="6"/>
  <c r="D26"/>
  <c r="D27"/>
  <c r="D28"/>
  <c r="D29"/>
  <c r="D30"/>
  <c r="D31"/>
  <c r="D32"/>
  <c r="D33"/>
  <c r="D35"/>
  <c r="D37"/>
  <c r="D38"/>
  <c r="D24"/>
  <c r="D25"/>
  <c r="D36"/>
  <c r="D34"/>
  <c r="D23"/>
  <c r="F33"/>
  <c r="F32"/>
  <c r="F38"/>
  <c r="F37"/>
  <c r="F31"/>
  <c r="F30"/>
  <c r="F29"/>
  <c r="F28"/>
  <c r="F27"/>
  <c r="F24"/>
  <c r="F22"/>
  <c r="A21"/>
  <c r="A22"/>
  <c r="A23"/>
  <c r="A24"/>
  <c r="A25"/>
  <c r="A26"/>
  <c r="A17"/>
  <c r="A18"/>
  <c r="A10"/>
  <c r="A12"/>
  <c r="A13"/>
  <c r="A14"/>
</calcChain>
</file>

<file path=xl/sharedStrings.xml><?xml version="1.0" encoding="utf-8"?>
<sst xmlns="http://schemas.openxmlformats.org/spreadsheetml/2006/main" count="27" uniqueCount="19">
  <si>
    <t>2-5</t>
  </si>
  <si>
    <t>3+4</t>
  </si>
  <si>
    <t>7bis</t>
  </si>
  <si>
    <t>10bis</t>
  </si>
  <si>
    <t>17bis</t>
  </si>
  <si>
    <t>Log10 onag.</t>
  </si>
  <si>
    <t>&gt;103</t>
  </si>
  <si>
    <t>U 8</t>
  </si>
  <si>
    <t>Sheridan 2</t>
  </si>
  <si>
    <t>F</t>
  </si>
  <si>
    <t>UNSM 1349</t>
  </si>
  <si>
    <t>n=30</t>
  </si>
  <si>
    <t>ca 200</t>
  </si>
  <si>
    <t>ca 138</t>
  </si>
  <si>
    <t>ca 176</t>
  </si>
  <si>
    <t>ca 175</t>
  </si>
  <si>
    <t>&gt;70</t>
  </si>
  <si>
    <t>&lt;70</t>
  </si>
  <si>
    <t>ca 66,5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</si>
</sst>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4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/>
    </xf>
    <xf numFmtId="165" fontId="1" fillId="0" borderId="0" xfId="0" applyNumberFormat="1" applyFont="1" applyAlignment="1">
      <alignment horizontal="righ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/>
    <xf numFmtId="164" fontId="3" fillId="0" borderId="0" xfId="0" applyNumberFormat="1" applyFont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layout/>
    </c:title>
    <c:plotArea>
      <c:layout>
        <c:manualLayout>
          <c:layoutTarget val="inner"/>
          <c:xMode val="edge"/>
          <c:yMode val="edge"/>
          <c:x val="0.129091023695866"/>
          <c:y val="0.0772203319852139"/>
          <c:w val="0.658182402505684"/>
          <c:h val="0.737454170458793"/>
        </c:manualLayout>
      </c:layout>
      <c:lineChart>
        <c:grouping val="standard"/>
        <c:ser>
          <c:idx val="0"/>
          <c:order val="0"/>
          <c:tx>
            <c:strRef>
              <c:f>Feuil1!$F$22</c:f>
              <c:strCache>
                <c:ptCount val="1"/>
                <c:pt idx="0">
                  <c:v>UNSM 1349</c:v>
                </c:pt>
              </c:strCache>
            </c:strRef>
          </c:tx>
          <c:spPr>
            <a:ln w="25400">
              <a:solidFill>
                <a:srgbClr val="00ABEA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ABEA"/>
              </a:solidFill>
              <a:ln>
                <a:solidFill>
                  <a:srgbClr val="00ABEA"/>
                </a:solidFill>
                <a:prstDash val="solid"/>
              </a:ln>
            </c:spPr>
          </c:marker>
          <c:cat>
            <c:strRef>
              <c:f>Feuil1!$E$23:$E$38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Feuil1!$F$23:$F$38</c:f>
              <c:numCache>
                <c:formatCode>0.000</c:formatCode>
                <c:ptCount val="16"/>
                <c:pt idx="1">
                  <c:v>0.0146452655334528</c:v>
                </c:pt>
                <c:pt idx="4">
                  <c:v>0.0340774260713221</c:v>
                </c:pt>
                <c:pt idx="5">
                  <c:v>0.062035758399118</c:v>
                </c:pt>
                <c:pt idx="6">
                  <c:v>0.0378929661311227</c:v>
                </c:pt>
                <c:pt idx="7">
                  <c:v>-0.0183296818594592</c:v>
                </c:pt>
                <c:pt idx="8">
                  <c:v>0.00704628068182433</c:v>
                </c:pt>
                <c:pt idx="9">
                  <c:v>-0.00056511976991902</c:v>
                </c:pt>
                <c:pt idx="10">
                  <c:v>-0.0843208857000359</c:v>
                </c:pt>
                <c:pt idx="14">
                  <c:v>-0.0194875552324665</c:v>
                </c:pt>
                <c:pt idx="15">
                  <c:v>0.0353948849833583</c:v>
                </c:pt>
              </c:numCache>
            </c:numRef>
          </c:val>
        </c:ser>
        <c:marker val="1"/>
        <c:axId val="244264376"/>
        <c:axId val="244298248"/>
      </c:lineChart>
      <c:catAx>
        <c:axId val="2442643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4298248"/>
        <c:crosses val="autoZero"/>
        <c:auto val="1"/>
        <c:lblAlgn val="ctr"/>
        <c:lblOffset val="100"/>
        <c:tickLblSkip val="1"/>
        <c:tickMarkSkip val="1"/>
      </c:catAx>
      <c:valAx>
        <c:axId val="244298248"/>
        <c:scaling>
          <c:orientation val="minMax"/>
          <c:max val="0.1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hemionus onager</a:t>
                </a:r>
              </a:p>
            </c:rich>
          </c:tx>
          <c:layout>
            <c:manualLayout>
              <c:xMode val="edge"/>
              <c:yMode val="edge"/>
              <c:x val="0.0236363846203699"/>
              <c:y val="0.061776265588171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426437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818893660239"/>
          <c:y val="0.362935560330505"/>
          <c:w val="0.187272893530623"/>
          <c:h val="0.1660237137682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4</xdr:row>
      <xdr:rowOff>76200</xdr:rowOff>
    </xdr:from>
    <xdr:to>
      <xdr:col>14</xdr:col>
      <xdr:colOff>635000</xdr:colOff>
      <xdr:row>24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2"/>
  <sheetViews>
    <sheetView tabSelected="1" workbookViewId="0">
      <selection activeCell="G2" sqref="G2:G6"/>
    </sheetView>
  </sheetViews>
  <sheetFormatPr baseColWidth="10" defaultRowHeight="13"/>
  <sheetData>
    <row r="1" spans="1:7" s="16" customFormat="1" ht="16">
      <c r="B1" s="16" t="s">
        <v>7</v>
      </c>
      <c r="F1" s="16" t="s">
        <v>7</v>
      </c>
    </row>
    <row r="2" spans="1:7" s="16" customFormat="1">
      <c r="B2" s="16" t="s">
        <v>8</v>
      </c>
      <c r="E2" s="18"/>
      <c r="F2" s="16" t="s">
        <v>8</v>
      </c>
    </row>
    <row r="3" spans="1:7" s="16" customFormat="1">
      <c r="B3" s="17" t="s">
        <v>9</v>
      </c>
      <c r="E3" s="18"/>
      <c r="F3" s="17" t="s">
        <v>9</v>
      </c>
    </row>
    <row r="4" spans="1:7" s="16" customFormat="1" ht="16">
      <c r="D4" s="17"/>
      <c r="E4" s="17"/>
      <c r="G4" s="17"/>
    </row>
    <row r="5" spans="1:7" s="16" customFormat="1" ht="16">
      <c r="B5" s="17" t="s">
        <v>10</v>
      </c>
      <c r="D5" s="19" t="s">
        <v>11</v>
      </c>
      <c r="E5" s="17"/>
      <c r="F5" s="17" t="s">
        <v>10</v>
      </c>
      <c r="G5" s="17"/>
    </row>
    <row r="6" spans="1:7">
      <c r="A6" s="2">
        <v>1</v>
      </c>
      <c r="B6" s="6">
        <v>471</v>
      </c>
      <c r="D6" s="20">
        <v>56.028125000000003</v>
      </c>
      <c r="E6" s="3">
        <v>16</v>
      </c>
      <c r="G6" s="16"/>
    </row>
    <row r="7" spans="1:7">
      <c r="A7" s="2">
        <v>2</v>
      </c>
      <c r="B7" s="10">
        <f>B8+B12</f>
        <v>246</v>
      </c>
      <c r="D7" s="20">
        <v>348.0625</v>
      </c>
      <c r="E7" s="3">
        <v>23</v>
      </c>
      <c r="F7" s="6">
        <v>360</v>
      </c>
    </row>
    <row r="8" spans="1:7">
      <c r="A8" s="4" t="s">
        <v>0</v>
      </c>
      <c r="B8" s="8">
        <v>125</v>
      </c>
      <c r="D8" s="20">
        <v>116.875</v>
      </c>
      <c r="E8" s="3">
        <v>3</v>
      </c>
      <c r="F8" s="7"/>
    </row>
    <row r="9" spans="1:7">
      <c r="A9" s="2">
        <v>3</v>
      </c>
      <c r="B9" s="7" t="s">
        <v>6</v>
      </c>
      <c r="D9" s="20">
        <v>100.996875</v>
      </c>
      <c r="E9" s="3">
        <v>4</v>
      </c>
      <c r="F9" s="10"/>
    </row>
    <row r="10" spans="1:7">
      <c r="A10" s="2">
        <f>A9+1</f>
        <v>4</v>
      </c>
      <c r="B10" s="14"/>
      <c r="D10" s="20">
        <v>115.56666666666666</v>
      </c>
      <c r="E10" s="2" t="s">
        <v>0</v>
      </c>
      <c r="F10" s="9">
        <v>125</v>
      </c>
    </row>
    <row r="11" spans="1:7">
      <c r="A11" s="2" t="s">
        <v>1</v>
      </c>
      <c r="B11" s="8">
        <v>223</v>
      </c>
      <c r="D11" s="20">
        <v>104.89375</v>
      </c>
      <c r="E11" s="2">
        <v>5</v>
      </c>
      <c r="F11" s="8">
        <v>121</v>
      </c>
    </row>
    <row r="12" spans="1:7">
      <c r="A12" s="2">
        <f>A10+1</f>
        <v>5</v>
      </c>
      <c r="B12" s="6">
        <v>121</v>
      </c>
      <c r="D12" s="20">
        <v>55.903225806451616</v>
      </c>
      <c r="E12" s="2">
        <v>17</v>
      </c>
      <c r="F12" s="8">
        <v>61</v>
      </c>
    </row>
    <row r="13" spans="1:7">
      <c r="A13" s="2">
        <f>A12+1</f>
        <v>6</v>
      </c>
      <c r="B13" s="6"/>
      <c r="D13" s="20">
        <v>40.681249999999999</v>
      </c>
      <c r="E13" s="2" t="s">
        <v>4</v>
      </c>
      <c r="F13" s="8">
        <v>39</v>
      </c>
    </row>
    <row r="14" spans="1:7">
      <c r="A14" s="2">
        <f>A13+1</f>
        <v>7</v>
      </c>
      <c r="B14" s="6">
        <v>87</v>
      </c>
      <c r="D14" s="20">
        <v>196.78125</v>
      </c>
      <c r="E14" s="2">
        <v>13</v>
      </c>
      <c r="F14" s="7">
        <v>200</v>
      </c>
    </row>
    <row r="15" spans="1:7">
      <c r="A15" s="2" t="s">
        <v>2</v>
      </c>
      <c r="B15" s="6">
        <v>79</v>
      </c>
      <c r="D15" s="20">
        <v>48.0625</v>
      </c>
      <c r="E15" s="2">
        <v>10</v>
      </c>
      <c r="F15" s="5">
        <v>48</v>
      </c>
    </row>
    <row r="16" spans="1:7">
      <c r="A16" s="2">
        <v>8</v>
      </c>
      <c r="B16" s="6">
        <v>163.30000000000001</v>
      </c>
      <c r="D16" s="20">
        <v>102</v>
      </c>
      <c r="E16" s="2">
        <v>25</v>
      </c>
      <c r="F16" s="8">
        <v>84</v>
      </c>
    </row>
    <row r="17" spans="1:6">
      <c r="A17" s="2">
        <f>A16+1</f>
        <v>9</v>
      </c>
      <c r="B17" s="6" t="s">
        <v>17</v>
      </c>
      <c r="D17" s="20">
        <v>89.806451612903231</v>
      </c>
      <c r="E17" s="2">
        <v>28</v>
      </c>
      <c r="F17" s="8"/>
    </row>
    <row r="18" spans="1:6">
      <c r="A18" s="2">
        <f>A17+1</f>
        <v>10</v>
      </c>
      <c r="B18" s="6">
        <v>48</v>
      </c>
      <c r="D18" s="20">
        <v>63.268749999999997</v>
      </c>
      <c r="E18" s="2">
        <v>9</v>
      </c>
      <c r="F18" s="8" t="s">
        <v>18</v>
      </c>
    </row>
    <row r="19" spans="1:6">
      <c r="A19" s="2" t="s">
        <v>3</v>
      </c>
      <c r="B19" s="6">
        <v>41</v>
      </c>
      <c r="D19" s="20">
        <v>14.264516129032257</v>
      </c>
      <c r="E19" s="2">
        <v>20</v>
      </c>
      <c r="F19" s="5"/>
    </row>
    <row r="20" spans="1:6">
      <c r="A20" s="2">
        <v>11</v>
      </c>
      <c r="B20" s="6"/>
      <c r="D20" s="20">
        <v>144.33333333333334</v>
      </c>
      <c r="E20" s="2">
        <v>31</v>
      </c>
      <c r="F20" s="7">
        <v>138</v>
      </c>
    </row>
    <row r="21" spans="1:6">
      <c r="A21" s="2">
        <f t="shared" ref="A21:A26" si="0">A20+1</f>
        <v>12</v>
      </c>
      <c r="B21" s="6"/>
      <c r="D21" s="20">
        <v>162.22499999999999</v>
      </c>
      <c r="E21" s="2">
        <v>32</v>
      </c>
      <c r="F21" s="7">
        <v>176</v>
      </c>
    </row>
    <row r="22" spans="1:6">
      <c r="A22" s="2">
        <f t="shared" si="0"/>
        <v>13</v>
      </c>
      <c r="B22" s="8" t="s">
        <v>12</v>
      </c>
      <c r="D22" s="1" t="s">
        <v>5</v>
      </c>
      <c r="E22" s="3"/>
      <c r="F22" s="11" t="str">
        <f>F5</f>
        <v>UNSM 1349</v>
      </c>
    </row>
    <row r="23" spans="1:6">
      <c r="A23" s="2">
        <f t="shared" si="0"/>
        <v>14</v>
      </c>
      <c r="B23" s="8">
        <v>202</v>
      </c>
      <c r="D23" s="21">
        <f t="shared" ref="D23:D38" si="1">LOG10(D6)</f>
        <v>1.748406088900214</v>
      </c>
      <c r="E23" s="3">
        <v>16</v>
      </c>
      <c r="F23" s="12"/>
    </row>
    <row r="24" spans="1:6">
      <c r="A24" s="2">
        <f t="shared" si="0"/>
        <v>15</v>
      </c>
      <c r="B24" s="8"/>
      <c r="D24" s="21">
        <f t="shared" si="1"/>
        <v>2.5416572352338345</v>
      </c>
      <c r="E24" s="3">
        <v>23</v>
      </c>
      <c r="F24" s="12">
        <f>LOG10(F7)-$D24</f>
        <v>1.46452655334528E-2</v>
      </c>
    </row>
    <row r="25" spans="1:6">
      <c r="A25" s="2">
        <f t="shared" si="0"/>
        <v>16</v>
      </c>
      <c r="B25" s="8"/>
      <c r="D25" s="21">
        <f t="shared" si="1"/>
        <v>2.067721623880574</v>
      </c>
      <c r="E25" s="3">
        <v>3</v>
      </c>
      <c r="F25" s="13"/>
    </row>
    <row r="26" spans="1:6">
      <c r="A26" s="2">
        <f t="shared" si="0"/>
        <v>17</v>
      </c>
      <c r="B26" s="8">
        <v>61</v>
      </c>
      <c r="D26" s="21">
        <f t="shared" si="1"/>
        <v>2.0043079362454921</v>
      </c>
      <c r="E26" s="3">
        <v>4</v>
      </c>
      <c r="F26" s="13"/>
    </row>
    <row r="27" spans="1:6">
      <c r="A27" s="2" t="s">
        <v>4</v>
      </c>
      <c r="B27" s="8">
        <v>39</v>
      </c>
      <c r="D27" s="21">
        <f t="shared" si="1"/>
        <v>2.0628325869367341</v>
      </c>
      <c r="E27" s="2" t="s">
        <v>0</v>
      </c>
      <c r="F27" s="13">
        <f t="shared" ref="F27:F33" si="2">LOG10(F10)-$D27</f>
        <v>3.4077426071322137E-2</v>
      </c>
    </row>
    <row r="28" spans="1:6">
      <c r="A28" s="2">
        <v>18</v>
      </c>
      <c r="B28" s="6"/>
      <c r="D28" s="21">
        <f t="shared" si="1"/>
        <v>2.0207496119173323</v>
      </c>
      <c r="E28" s="2">
        <v>5</v>
      </c>
      <c r="F28" s="15">
        <f t="shared" si="2"/>
        <v>6.2035758399118013E-2</v>
      </c>
    </row>
    <row r="29" spans="1:6">
      <c r="A29" s="2">
        <v>19</v>
      </c>
      <c r="B29" s="6"/>
      <c r="D29" s="21">
        <f t="shared" si="1"/>
        <v>1.7474368688796444</v>
      </c>
      <c r="E29" s="2">
        <v>17</v>
      </c>
      <c r="F29" s="15">
        <f t="shared" si="2"/>
        <v>3.7892966131122696E-2</v>
      </c>
    </row>
    <row r="30" spans="1:6">
      <c r="A30" s="2">
        <v>20</v>
      </c>
      <c r="B30" s="6"/>
      <c r="D30" s="21">
        <f t="shared" si="1"/>
        <v>1.6093942888859583</v>
      </c>
      <c r="E30" s="2" t="s">
        <v>4</v>
      </c>
      <c r="F30" s="12">
        <f t="shared" si="2"/>
        <v>-1.8329681859459157E-2</v>
      </c>
    </row>
    <row r="31" spans="1:6">
      <c r="A31" s="2">
        <v>21</v>
      </c>
      <c r="B31" s="8">
        <v>61</v>
      </c>
      <c r="D31" s="21">
        <f t="shared" si="1"/>
        <v>2.2939837149821569</v>
      </c>
      <c r="E31" s="2">
        <v>13</v>
      </c>
      <c r="F31" s="13">
        <f t="shared" si="2"/>
        <v>7.0462806818243351E-3</v>
      </c>
    </row>
    <row r="32" spans="1:6">
      <c r="A32" s="2">
        <v>22</v>
      </c>
      <c r="B32" s="8">
        <v>56</v>
      </c>
      <c r="D32" s="21">
        <f t="shared" si="1"/>
        <v>1.6818063571455062</v>
      </c>
      <c r="E32" s="2">
        <v>10</v>
      </c>
      <c r="F32" s="15">
        <f t="shared" si="2"/>
        <v>-5.6511976991902024E-4</v>
      </c>
    </row>
    <row r="33" spans="1:6">
      <c r="A33" s="2">
        <v>23</v>
      </c>
      <c r="B33" s="6">
        <v>360</v>
      </c>
      <c r="D33" s="21">
        <f t="shared" si="1"/>
        <v>2.0086001717619175</v>
      </c>
      <c r="E33" s="2">
        <v>25</v>
      </c>
      <c r="F33" s="15">
        <f t="shared" si="2"/>
        <v>-8.432088570003593E-2</v>
      </c>
    </row>
    <row r="34" spans="1:6">
      <c r="A34" s="2">
        <v>24</v>
      </c>
      <c r="B34" s="8" t="s">
        <v>15</v>
      </c>
      <c r="D34" s="21">
        <f t="shared" si="1"/>
        <v>1.9533075371042519</v>
      </c>
      <c r="E34" s="2">
        <v>28</v>
      </c>
      <c r="F34" s="13"/>
    </row>
    <row r="35" spans="1:6">
      <c r="A35" s="2">
        <v>25</v>
      </c>
      <c r="B35" s="8">
        <v>84</v>
      </c>
      <c r="D35" s="21">
        <f t="shared" si="1"/>
        <v>1.8011892541925918</v>
      </c>
      <c r="E35" s="2">
        <v>9</v>
      </c>
    </row>
    <row r="36" spans="1:6">
      <c r="A36" s="2">
        <v>26</v>
      </c>
      <c r="D36" s="21">
        <f t="shared" si="1"/>
        <v>1.1542570444084224</v>
      </c>
      <c r="E36" s="2">
        <v>20</v>
      </c>
      <c r="F36" s="12"/>
    </row>
    <row r="37" spans="1:6">
      <c r="A37" s="2">
        <v>27</v>
      </c>
      <c r="B37" s="6"/>
      <c r="D37" s="21">
        <f t="shared" si="1"/>
        <v>2.159366641633703</v>
      </c>
      <c r="E37" s="2">
        <v>31</v>
      </c>
      <c r="F37" s="13">
        <f>LOG10(F20)-$D37</f>
        <v>-1.948755523246648E-2</v>
      </c>
    </row>
    <row r="38" spans="1:6">
      <c r="A38" s="2">
        <v>28</v>
      </c>
      <c r="B38" s="8" t="s">
        <v>16</v>
      </c>
      <c r="D38" s="21">
        <f t="shared" si="1"/>
        <v>2.2101177828307916</v>
      </c>
      <c r="E38" s="2">
        <v>32</v>
      </c>
      <c r="F38" s="13">
        <f>LOG10(F21)-$D38</f>
        <v>3.5394884983358299E-2</v>
      </c>
    </row>
    <row r="39" spans="1:6">
      <c r="A39" s="2">
        <v>29</v>
      </c>
      <c r="B39" s="6"/>
    </row>
    <row r="40" spans="1:6">
      <c r="A40" s="2">
        <v>30</v>
      </c>
      <c r="B40" s="7"/>
    </row>
    <row r="41" spans="1:6">
      <c r="A41" s="2">
        <v>31</v>
      </c>
      <c r="B41" s="8" t="s">
        <v>13</v>
      </c>
    </row>
    <row r="42" spans="1:6">
      <c r="A42" s="2">
        <v>32</v>
      </c>
      <c r="B42" s="8" t="s">
        <v>14</v>
      </c>
    </row>
  </sheetData>
  <phoneticPr fontId="2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2003-08-29T07:56:32Z</dcterms:created>
  <dcterms:modified xsi:type="dcterms:W3CDTF">2020-05-02T18:02:35Z</dcterms:modified>
</cp:coreProperties>
</file>